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35" windowHeight="8250" activeTab="3"/>
  </bookViews>
  <sheets>
    <sheet name="จัดเก็บเอง" sheetId="1" r:id="rId1"/>
    <sheet name="รายรับ" sheetId="2" r:id="rId2"/>
    <sheet name="รายจ่าย" sheetId="3" r:id="rId3"/>
    <sheet name="แผนงาน" sheetId="4" r:id="rId4"/>
    <sheet name="เปรียบเทียบรายรับ" sheetId="5" r:id="rId5"/>
  </sheets>
  <definedNames>
    <definedName name="_xlnm.Print_Area" localSheetId="0">'จัดเก็บเอง'!$A$1:$F$9</definedName>
    <definedName name="_xlnm.Print_Area" localSheetId="4">'เปรียบเทียบรายรับ'!$A$1:$H$7</definedName>
    <definedName name="_xlnm.Print_Area" localSheetId="3">'แผนงาน'!$A$1:$C$14</definedName>
    <definedName name="_xlnm.Print_Area" localSheetId="2">'รายจ่าย'!$A$1:$C$12</definedName>
    <definedName name="_xlnm.Print_Area" localSheetId="1">'รายรับ'!$A$1:$C$11</definedName>
  </definedNames>
  <calcPr fullCalcOnLoad="1"/>
</workbook>
</file>

<file path=xl/sharedStrings.xml><?xml version="1.0" encoding="utf-8"?>
<sst xmlns="http://schemas.openxmlformats.org/spreadsheetml/2006/main" count="116" uniqueCount="48">
  <si>
    <t>ปี พ.ศ.</t>
  </si>
  <si>
    <t>ภาษีบำรุงท้องที่</t>
  </si>
  <si>
    <t>(บาท)</t>
  </si>
  <si>
    <t>ภาษีโรงเรือน</t>
  </si>
  <si>
    <t>และที่ดิน (บาท)</t>
  </si>
  <si>
    <t>ภาษีป้าย</t>
  </si>
  <si>
    <t>ค่าธรรมเนียมฯ</t>
  </si>
  <si>
    <t>รวม</t>
  </si>
  <si>
    <t>ปี</t>
  </si>
  <si>
    <t>ภาษีโรงเรือนและที่ดิน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</si>
  <si>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</si>
  <si>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</si>
  <si>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</si>
  <si>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</si>
  <si>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</si>
  <si>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 xml:space="preserve">  (บาท)</t>
  </si>
  <si>
    <t>แผนงาน</t>
  </si>
  <si>
    <t>งบประมาณ</t>
  </si>
  <si>
    <t>จ่ายจริง</t>
  </si>
  <si>
    <t>บริหารทั่วไป</t>
  </si>
  <si>
    <t>รักษาความสงบภายใน</t>
  </si>
  <si>
    <t>การศึกษา</t>
  </si>
  <si>
    <t>สังคมสงเคราะห์</t>
  </si>
  <si>
    <t>เคหะและชุมชน</t>
  </si>
  <si>
    <t>สร้างความเข้มแข็งให้ชุมชน</t>
  </si>
  <si>
    <t>ศาสนา วัฒนธรรมและนันทนาการ</t>
  </si>
  <si>
    <t>สาธารณสุข</t>
  </si>
  <si>
    <t>งบกลาง</t>
  </si>
  <si>
    <t>ระดับก่อนวัยเรียน</t>
  </si>
  <si>
    <t>รายงานรายจ่าย  ประจำปีงบประมาณ 2522</t>
  </si>
  <si>
    <t>รายการ</t>
  </si>
  <si>
    <t>ประมาณการรายจ่าย</t>
  </si>
  <si>
    <t>เงินเดือนและค่าจ้างประจำ</t>
  </si>
  <si>
    <t>ค่าจ้างชั่วคราว</t>
  </si>
  <si>
    <t>ตอบแทนใช้สอยและวัสดุ</t>
  </si>
  <si>
    <t>สาธารณูปโภค</t>
  </si>
  <si>
    <t>เงินอุดหนุน</t>
  </si>
  <si>
    <t>ที่ดินและสิ่งก่อสร้าง</t>
  </si>
  <si>
    <t>รายจ่ายอื่น</t>
  </si>
  <si>
    <t>รายงานรายรับ ประจำปีงบประมาณ   2552</t>
  </si>
  <si>
    <t>จำนวนเงิน</t>
  </si>
  <si>
    <t>ประมาณการ</t>
  </si>
  <si>
    <t>ค่าธรรมเนียม ค่าปรับและใบอนุญาต</t>
  </si>
  <si>
    <t>รายงานค่าใช้จ่าย  ประจำปีงบประมาณ 2522</t>
  </si>
  <si>
    <t>ประจำปีงบประมาณ 2550-2552</t>
  </si>
  <si>
    <t xml:space="preserve">รายงาน เปรียบเทียบจำนวนเงินภาษีและค่าธรรมเนียมที่จัดเก็บได้โดยรวม </t>
  </si>
  <si>
    <t>รายงาน การเปรีบบเทียบรายรับ ประจำปีงบประมาณ 2550-2552</t>
  </si>
  <si>
    <t>รายงาน รายจ่ายตามแผนงาน ประจำปีงบประมาณ 2552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</si>
</sst>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</numFmts>
  <fonts count="23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12"/>
      <name val="Arial"/>
      <family val="2"/>
    </font>
    <font>
      <sz val="18.75"/>
      <name val="Arial"/>
      <family val="0"/>
    </font>
    <font>
      <sz val="11.5"/>
      <name val="Arial"/>
      <family val="2"/>
    </font>
    <font>
      <b/>
      <sz val="13.5"/>
      <name val="Arial"/>
      <family val="2"/>
    </font>
    <font>
      <b/>
      <sz val="18"/>
      <name val="AngsanaUPC"/>
      <family val="1"/>
    </font>
    <font>
      <sz val="18"/>
      <name val="AngsanaUPC"/>
      <family val="1"/>
    </font>
    <font>
      <sz val="10.5"/>
      <name val="Arial"/>
      <family val="2"/>
    </font>
    <font>
      <sz val="23.25"/>
      <name val="Arial"/>
      <family val="0"/>
    </font>
    <font>
      <sz val="15.75"/>
      <name val="Arial"/>
      <family val="2"/>
    </font>
    <font>
      <b/>
      <sz val="18.5"/>
      <name val="Arial"/>
      <family val="2"/>
    </font>
    <font>
      <sz val="22.75"/>
      <name val="Arial"/>
      <family val="0"/>
    </font>
    <font>
      <sz val="11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sz val="23.75"/>
      <name val="Arial"/>
      <family val="0"/>
    </font>
    <font>
      <b/>
      <sz val="21.5"/>
      <name val="Arial"/>
      <family val="2"/>
    </font>
    <font>
      <sz val="14.75"/>
      <name val="Arial"/>
      <family val="2"/>
    </font>
    <font>
      <b/>
      <sz val="2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2" xfId="15" applyFont="1" applyBorder="1" applyAlignment="1">
      <alignment/>
    </xf>
    <xf numFmtId="43" fontId="2" fillId="0" borderId="4" xfId="15" applyFont="1" applyBorder="1" applyAlignment="1">
      <alignment/>
    </xf>
    <xf numFmtId="0" fontId="3" fillId="0" borderId="5" xfId="0" applyFont="1" applyBorder="1" applyAlignment="1">
      <alignment horizontal="center"/>
    </xf>
    <xf numFmtId="43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7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8" xfId="15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43" fontId="2" fillId="0" borderId="9" xfId="0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9" fillId="0" borderId="0" xfId="15" applyFont="1" applyAlignment="1">
      <alignment/>
    </xf>
    <xf numFmtId="43" fontId="3" fillId="0" borderId="10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10" xfId="15" applyFont="1" applyBorder="1" applyAlignment="1">
      <alignment/>
    </xf>
    <xf numFmtId="43" fontId="2" fillId="0" borderId="0" xfId="15" applyFont="1" applyAlignment="1">
      <alignment/>
    </xf>
    <xf numFmtId="0" fontId="2" fillId="0" borderId="3" xfId="0" applyFont="1" applyBorder="1" applyAlignment="1">
      <alignment/>
    </xf>
    <xf numFmtId="43" fontId="2" fillId="0" borderId="10" xfId="15" applyFont="1" applyBorder="1" applyAlignment="1">
      <alignment/>
    </xf>
    <xf numFmtId="43" fontId="2" fillId="0" borderId="12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7" xfId="15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43" fontId="2" fillId="0" borderId="9" xfId="15" applyFont="1" applyBorder="1" applyAlignment="1">
      <alignment horizontal="center"/>
    </xf>
    <xf numFmtId="187" fontId="3" fillId="0" borderId="7" xfId="15" applyNumberFormat="1" applyFont="1" applyBorder="1" applyAlignment="1">
      <alignment horizontal="center"/>
    </xf>
    <xf numFmtId="187" fontId="3" fillId="0" borderId="8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แผนภูมิแสดงจำนวนเงินภาษีและค่าธรรมเนียมที่จัดเก็บ 
เปรียบเทียบระหว่างปีงบประมาณ 2550-2552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6225"/>
          <c:w val="0.90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v>ปี 2550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จัดเก็บเอง!$B$15:$E$15</c:f>
              <c:strCache/>
            </c:strRef>
          </c:cat>
          <c:val>
            <c:numRef>
              <c:f>จัดเก็บเอง!$B$17:$E$17</c:f>
              <c:numCache/>
            </c:numRef>
          </c:val>
          <c:shape val="box"/>
        </c:ser>
        <c:ser>
          <c:idx val="2"/>
          <c:order val="1"/>
          <c:tx>
            <c:v>ปี 2551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จัดเก็บเอง!$B$15:$E$15</c:f>
              <c:strCache/>
            </c:strRef>
          </c:cat>
          <c:val>
            <c:numRef>
              <c:f>จัดเก็บเอง!$B$18:$E$18</c:f>
              <c:numCache/>
            </c:numRef>
          </c:val>
          <c:shape val="box"/>
        </c:ser>
        <c:ser>
          <c:idx val="3"/>
          <c:order val="2"/>
          <c:tx>
            <c:v>ปี 2552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จัดเก็บเอง!$B$15:$E$15</c:f>
              <c:strCache/>
            </c:strRef>
          </c:cat>
          <c:val>
            <c:numRef>
              <c:f>จัดเก็บเอง!$B$19:$E$19</c:f>
              <c:numCache/>
            </c:numRef>
          </c:val>
          <c:shape val="box"/>
        </c:ser>
        <c:shape val="box"/>
        <c:axId val="62274479"/>
        <c:axId val="61129428"/>
      </c:bar3DChart>
      <c:catAx>
        <c:axId val="6227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129428"/>
        <c:crosses val="autoZero"/>
        <c:auto val="1"/>
        <c:lblOffset val="100"/>
        <c:noMultiLvlLbl val="0"/>
      </c:catAx>
      <c:valAx>
        <c:axId val="611294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274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5515"/>
          <c:w val="0.07175"/>
          <c:h val="0.31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99FF"/>
        </a:solidFill>
      </c:spPr>
      <c:thickness val="0"/>
    </c:floor>
    <c:sideWall>
      <c:spPr>
        <a:pattFill prst="shingle">
          <a:fgClr>
            <a:srgbClr val="FFCC99"/>
          </a:fgClr>
          <a:bgClr>
            <a:srgbClr val="FFFFFF"/>
          </a:bgClr>
        </a:pattFill>
        <a:ln w="12700">
          <a:solidFill>
            <a:srgbClr val="FFFFFF"/>
          </a:solidFill>
          <a:prstDash val="dashDot"/>
        </a:ln>
      </c:spPr>
      <c:thickness val="0"/>
    </c:sideWall>
    <c:backWall>
      <c:spPr>
        <a:pattFill prst="shingle">
          <a:fgClr>
            <a:srgbClr val="FFCC99"/>
          </a:fgClr>
          <a:bgClr>
            <a:srgbClr val="FFFFFF"/>
          </a:bgClr>
        </a:pattFill>
        <a:ln w="12700">
          <a:solidFill>
            <a:srgbClr val="FFFFFF"/>
          </a:solidFill>
          <a:prstDash val="dash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แผนภูมิ แสดงรายรับ
ประจำปีงบประมาณ 2552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"/>
          <c:y val="0.26175"/>
          <c:w val="0.5285"/>
          <c:h val="0.58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รายรับ!$A$19:$A$24</c:f>
              <c:strCache/>
            </c:strRef>
          </c:cat>
          <c:val>
            <c:numRef>
              <c:f>รายรับ!$B$19:$B$24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รายรับ!$A$19:$A$24</c:f>
              <c:strCache/>
            </c:strRef>
          </c:cat>
          <c:val>
            <c:numRef>
              <c:f>รายรับ!$C$19:$C$24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27575"/>
          <c:w val="0.196"/>
          <c:h val="0.45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แผนภูมิแสดงรายจ่าย   ปีงบประมาณ 2552</a:t>
            </a:r>
          </a:p>
        </c:rich>
      </c:tx>
      <c:layout>
        <c:manualLayout>
          <c:xMode val="factor"/>
          <c:yMode val="factor"/>
          <c:x val="-0.023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2865"/>
          <c:w val="0.36175"/>
          <c:h val="0.582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รายจ่าย!$A$18:$A$25</c:f>
              <c:strCache/>
            </c:strRef>
          </c:cat>
          <c:val>
            <c:numRef>
              <c:f>รายจ่าย!$B$18:$B$25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33275"/>
          <c:w val="0.153"/>
          <c:h val="0.34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แผนภูมิแสดงรายจ่ายจำแนกตามแผนงาน 
ปีงบประมาณ 2552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1275"/>
          <c:w val="0.896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แผนงาน!$B$21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แผนงาน!$A$22:$A$31</c:f>
              <c:strCache/>
            </c:strRef>
          </c:cat>
          <c:val>
            <c:numRef>
              <c:f>แผนงาน!$B$22:$B$31</c:f>
              <c:numCache/>
            </c:numRef>
          </c:val>
          <c:shape val="box"/>
        </c:ser>
        <c:ser>
          <c:idx val="1"/>
          <c:order val="1"/>
          <c:tx>
            <c:strRef>
              <c:f>แผนงาน!$C$21</c:f>
              <c:strCache>
                <c:ptCount val="1"/>
                <c:pt idx="0">
                  <c:v>จ่ายจริง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แผนงาน!$A$22:$A$31</c:f>
              <c:strCache/>
            </c:strRef>
          </c:cat>
          <c:val>
            <c:numRef>
              <c:f>แผนงาน!$C$22:$C$31</c:f>
              <c:numCache/>
            </c:numRef>
          </c:val>
          <c:shape val="box"/>
        </c:ser>
        <c:shape val="box"/>
        <c:axId val="27922949"/>
        <c:axId val="4459154"/>
      </c:bar3DChart>
      <c:catAx>
        <c:axId val="2792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59154"/>
        <c:crosses val="autoZero"/>
        <c:auto val="1"/>
        <c:lblOffset val="100"/>
        <c:noMultiLvlLbl val="0"/>
      </c:catAx>
      <c:valAx>
        <c:axId val="445915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22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34775"/>
          <c:w val="0.0825"/>
          <c:h val="0.215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FFFF"/>
        </a:solidFill>
      </c:spPr>
      <c:thickness val="0"/>
    </c:floor>
    <c:sideWall>
      <c:spPr>
        <a:pattFill prst="horzBrick">
          <a:fgClr>
            <a:srgbClr val="CCFFFF"/>
          </a:fgClr>
          <a:bgClr>
            <a:srgbClr val="FFFFFF"/>
          </a:bgClr>
        </a:pattFill>
        <a:ln w="12700">
          <a:solidFill/>
          <a:prstDash val="lgDashDotDot"/>
        </a:ln>
      </c:spPr>
      <c:thickness val="0"/>
    </c:sideWall>
    <c:backWall>
      <c:spPr>
        <a:pattFill prst="horzBrick">
          <a:fgClr>
            <a:srgbClr val="CCFFFF"/>
          </a:fgClr>
          <a:bgClr>
            <a:srgbClr val="FFFFFF"/>
          </a:bgClr>
        </a:pattFill>
        <a:ln w="12700">
          <a:solidFill/>
          <a:prstDash val="lgDashDot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แผนภูมิแสดงรายรับ  
เปรียบเทียบระหว่างปีงบประมาณ 2550-2552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275"/>
          <c:w val="0.9175"/>
          <c:h val="0.857"/>
        </c:manualLayout>
      </c:layout>
      <c:bar3DChart>
        <c:barDir val="col"/>
        <c:grouping val="clustered"/>
        <c:varyColors val="0"/>
        <c:ser>
          <c:idx val="1"/>
          <c:order val="0"/>
          <c:tx>
            <c:v>ปี 2550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เปรียบเทียบรายรับ!$B$10:$G$10</c:f>
              <c:strCache/>
            </c:strRef>
          </c:cat>
          <c:val>
            <c:numRef>
              <c:f>เปรียบเทียบรายรับ!$B$12:$G$12</c:f>
              <c:numCache/>
            </c:numRef>
          </c:val>
          <c:shape val="box"/>
        </c:ser>
        <c:ser>
          <c:idx val="2"/>
          <c:order val="1"/>
          <c:tx>
            <c:v>ปี 2551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เปรียบเทียบรายรับ!$B$10:$G$10</c:f>
              <c:strCache/>
            </c:strRef>
          </c:cat>
          <c:val>
            <c:numRef>
              <c:f>เปรียบเทียบรายรับ!$B$13:$G$13</c:f>
              <c:numCache/>
            </c:numRef>
          </c:val>
          <c:shape val="box"/>
        </c:ser>
        <c:ser>
          <c:idx val="3"/>
          <c:order val="2"/>
          <c:tx>
            <c:v>ปี 2552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เปรียบเทียบรายรับ!$B$10:$G$10</c:f>
              <c:strCache/>
            </c:strRef>
          </c:cat>
          <c:val>
            <c:numRef>
              <c:f>เปรียบเทียบรายรับ!$B$14:$G$14</c:f>
              <c:numCache/>
            </c:numRef>
          </c:val>
          <c:shape val="box"/>
        </c:ser>
        <c:shape val="box"/>
        <c:axId val="62206603"/>
        <c:axId val="59161024"/>
      </c:bar3DChart>
      <c:catAx>
        <c:axId val="6220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61024"/>
        <c:crosses val="autoZero"/>
        <c:auto val="1"/>
        <c:lblOffset val="100"/>
        <c:noMultiLvlLbl val="0"/>
      </c:catAx>
      <c:valAx>
        <c:axId val="5916102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2206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35775"/>
          <c:w val="0.06225"/>
          <c:h val="0.23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pattFill prst="dkHorz">
          <a:fgClr>
            <a:srgbClr val="CCFFCC"/>
          </a:fgClr>
          <a:bgClr>
            <a:srgbClr val="FFFFFF"/>
          </a:bgClr>
        </a:pattFill>
        <a:ln w="12700">
          <a:solidFill>
            <a:srgbClr val="FFFFFF"/>
          </a:solidFill>
          <a:prstDash val="dashDot"/>
        </a:ln>
      </c:spPr>
      <c:thickness val="0"/>
    </c:sideWall>
    <c:backWall>
      <c:spPr>
        <a:pattFill prst="dkHorz">
          <a:fgClr>
            <a:srgbClr val="CCFFCC"/>
          </a:fgClr>
          <a:bgClr>
            <a:srgbClr val="FFFFFF"/>
          </a:bgClr>
        </a:pattFill>
        <a:ln w="12700">
          <a:solidFill>
            <a:srgbClr val="FFFFFF"/>
          </a:solidFill>
          <a:prstDash val="dash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95250</xdr:rowOff>
    </xdr:from>
    <xdr:to>
      <xdr:col>13</xdr:col>
      <xdr:colOff>381000</xdr:colOff>
      <xdr:row>27</xdr:row>
      <xdr:rowOff>123825</xdr:rowOff>
    </xdr:to>
    <xdr:graphicFrame>
      <xdr:nvGraphicFramePr>
        <xdr:cNvPr id="1" name="Chart 6"/>
        <xdr:cNvGraphicFramePr/>
      </xdr:nvGraphicFramePr>
      <xdr:xfrm>
        <a:off x="0" y="3762375"/>
        <a:ext cx="103155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12</xdr:col>
      <xdr:colOff>285750</xdr:colOff>
      <xdr:row>31</xdr:row>
      <xdr:rowOff>285750</xdr:rowOff>
    </xdr:to>
    <xdr:graphicFrame>
      <xdr:nvGraphicFramePr>
        <xdr:cNvPr id="1" name="Chart 1"/>
        <xdr:cNvGraphicFramePr/>
      </xdr:nvGraphicFramePr>
      <xdr:xfrm>
        <a:off x="0" y="4238625"/>
        <a:ext cx="107346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13</xdr:col>
      <xdr:colOff>142875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0" y="4591050"/>
        <a:ext cx="11039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13</xdr:col>
      <xdr:colOff>361950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5715000"/>
        <a:ext cx="10582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152400</xdr:rowOff>
    </xdr:from>
    <xdr:to>
      <xdr:col>15</xdr:col>
      <xdr:colOff>228600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150" y="3276600"/>
        <a:ext cx="118491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3" sqref="G3"/>
    </sheetView>
  </sheetViews>
  <sheetFormatPr defaultColWidth="9.140625" defaultRowHeight="12.75"/>
  <cols>
    <col min="1" max="1" width="10.140625" style="1" customWidth="1"/>
    <col min="2" max="2" width="16.7109375" style="1" customWidth="1"/>
    <col min="3" max="3" width="14.28125" style="1" customWidth="1"/>
    <col min="4" max="4" width="16.7109375" style="1" customWidth="1"/>
    <col min="5" max="5" width="14.00390625" style="1" customWidth="1"/>
    <col min="6" max="6" width="13.140625" style="1" customWidth="1"/>
    <col min="7" max="16384" width="9.140625" style="1" customWidth="1"/>
  </cols>
  <sheetData>
    <row r="1" spans="1:6" s="15" customFormat="1" ht="30" customHeight="1">
      <c r="A1" s="46" t="s">
        <v>45</v>
      </c>
      <c r="B1" s="46"/>
      <c r="C1" s="46"/>
      <c r="D1" s="46"/>
      <c r="E1" s="46"/>
      <c r="F1" s="46"/>
    </row>
    <row r="2" spans="1:6" s="15" customFormat="1" ht="30" customHeight="1">
      <c r="A2" s="46" t="s">
        <v>44</v>
      </c>
      <c r="B2" s="46"/>
      <c r="C2" s="46"/>
      <c r="D2" s="46"/>
      <c r="E2" s="46"/>
      <c r="F2" s="46"/>
    </row>
    <row r="3" ht="30" customHeight="1"/>
    <row r="4" spans="1:6" ht="30" customHeight="1">
      <c r="A4" s="2" t="s">
        <v>0</v>
      </c>
      <c r="B4" s="9" t="s">
        <v>1</v>
      </c>
      <c r="C4" s="9" t="s">
        <v>3</v>
      </c>
      <c r="D4" s="9" t="s">
        <v>5</v>
      </c>
      <c r="E4" s="9" t="s">
        <v>6</v>
      </c>
      <c r="F4" s="3" t="s">
        <v>7</v>
      </c>
    </row>
    <row r="5" spans="1:6" ht="30" customHeight="1">
      <c r="A5" s="4"/>
      <c r="B5" s="10" t="s">
        <v>2</v>
      </c>
      <c r="C5" s="10" t="s">
        <v>4</v>
      </c>
      <c r="D5" s="10" t="s">
        <v>2</v>
      </c>
      <c r="E5" s="10" t="s">
        <v>15</v>
      </c>
      <c r="F5" s="10" t="s">
        <v>15</v>
      </c>
    </row>
    <row r="6" spans="1:6" ht="30" customHeight="1">
      <c r="A6" s="2">
        <v>2550</v>
      </c>
      <c r="B6" s="11">
        <v>180629.06</v>
      </c>
      <c r="C6" s="11">
        <v>28975</v>
      </c>
      <c r="D6" s="11">
        <v>52784</v>
      </c>
      <c r="E6" s="11">
        <v>411</v>
      </c>
      <c r="F6" s="5">
        <f>SUM(B6:E6)</f>
        <v>262799.06</v>
      </c>
    </row>
    <row r="7" spans="1:6" ht="30" customHeight="1">
      <c r="A7" s="14">
        <v>2551</v>
      </c>
      <c r="B7" s="12">
        <v>168491.24</v>
      </c>
      <c r="C7" s="12">
        <v>21195</v>
      </c>
      <c r="D7" s="12">
        <v>50560</v>
      </c>
      <c r="E7" s="12">
        <v>0</v>
      </c>
      <c r="F7" s="6">
        <f>SUM(B7:E7)</f>
        <v>240246.24</v>
      </c>
    </row>
    <row r="8" spans="1:6" ht="30" customHeight="1">
      <c r="A8" s="14">
        <v>2552</v>
      </c>
      <c r="B8" s="12">
        <v>175806.81</v>
      </c>
      <c r="C8" s="12">
        <v>25284</v>
      </c>
      <c r="D8" s="12">
        <v>51884</v>
      </c>
      <c r="E8" s="12">
        <v>0</v>
      </c>
      <c r="F8" s="6">
        <f>SUM(B8:E8)</f>
        <v>252974.81</v>
      </c>
    </row>
    <row r="9" spans="1:6" ht="30" customHeight="1">
      <c r="A9" s="7" t="s">
        <v>7</v>
      </c>
      <c r="B9" s="13">
        <f>SUM(B6:B8)</f>
        <v>524927.11</v>
      </c>
      <c r="C9" s="13">
        <f>SUM(C6:C8)</f>
        <v>75454</v>
      </c>
      <c r="D9" s="13">
        <f>SUM(D6:D8)</f>
        <v>155228</v>
      </c>
      <c r="E9" s="13">
        <f>SUM(E6:E8)</f>
        <v>411</v>
      </c>
      <c r="F9" s="8">
        <f>SUM(F6:F8)</f>
        <v>756020.11</v>
      </c>
    </row>
    <row r="15" spans="1:5" ht="23.25">
      <c r="A15" s="2" t="s">
        <v>8</v>
      </c>
      <c r="B15" s="9" t="s">
        <v>1</v>
      </c>
      <c r="C15" s="9" t="s">
        <v>9</v>
      </c>
      <c r="D15" s="9" t="s">
        <v>5</v>
      </c>
      <c r="E15" s="9" t="s">
        <v>6</v>
      </c>
    </row>
    <row r="16" spans="1:5" ht="23.25">
      <c r="A16" s="4"/>
      <c r="B16" s="10"/>
      <c r="C16" s="10"/>
      <c r="D16" s="10"/>
      <c r="E16" s="10"/>
    </row>
    <row r="17" spans="1:5" ht="23.25">
      <c r="A17" s="2">
        <v>2550</v>
      </c>
      <c r="B17" s="11">
        <v>180629.06</v>
      </c>
      <c r="C17" s="11">
        <v>28975</v>
      </c>
      <c r="D17" s="11">
        <v>52784</v>
      </c>
      <c r="E17" s="11">
        <v>411</v>
      </c>
    </row>
    <row r="18" spans="1:5" ht="23.25">
      <c r="A18" s="14">
        <v>2551</v>
      </c>
      <c r="B18" s="12">
        <v>168491.24</v>
      </c>
      <c r="C18" s="12">
        <v>21195</v>
      </c>
      <c r="D18" s="12">
        <v>50560</v>
      </c>
      <c r="E18" s="12">
        <v>0</v>
      </c>
    </row>
    <row r="19" spans="1:5" ht="23.25">
      <c r="A19" s="14">
        <v>2552</v>
      </c>
      <c r="B19" s="12">
        <v>175806.81</v>
      </c>
      <c r="C19" s="12">
        <v>25284</v>
      </c>
      <c r="D19" s="12">
        <v>51884</v>
      </c>
      <c r="E19" s="12">
        <v>0</v>
      </c>
    </row>
  </sheetData>
  <mergeCells count="2">
    <mergeCell ref="A1:F1"/>
    <mergeCell ref="A2:F2"/>
  </mergeCells>
  <printOptions/>
  <pageMargins left="0.79" right="0.17" top="0.62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36" sqref="A36"/>
    </sheetView>
  </sheetViews>
  <sheetFormatPr defaultColWidth="9.140625" defaultRowHeight="28.5" customHeight="1"/>
  <cols>
    <col min="1" max="1" width="31.140625" style="1" customWidth="1"/>
    <col min="2" max="2" width="22.28125" style="32" customWidth="1"/>
    <col min="3" max="3" width="21.00390625" style="1" customWidth="1"/>
    <col min="4" max="16384" width="9.140625" style="1" customWidth="1"/>
  </cols>
  <sheetData>
    <row r="1" spans="1:3" ht="28.5" customHeight="1">
      <c r="A1" s="45" t="s">
        <v>39</v>
      </c>
      <c r="B1" s="45"/>
      <c r="C1" s="45"/>
    </row>
    <row r="3" spans="1:3" ht="28.5" customHeight="1">
      <c r="A3" s="17" t="s">
        <v>30</v>
      </c>
      <c r="B3" s="41" t="s">
        <v>41</v>
      </c>
      <c r="C3" s="18" t="s">
        <v>40</v>
      </c>
    </row>
    <row r="4" spans="1:3" ht="28.5" customHeight="1">
      <c r="A4" s="19"/>
      <c r="B4" s="42" t="s">
        <v>2</v>
      </c>
      <c r="C4" s="20" t="s">
        <v>2</v>
      </c>
    </row>
    <row r="5" spans="1:3" ht="28.5" customHeight="1">
      <c r="A5" s="9" t="s">
        <v>10</v>
      </c>
      <c r="B5" s="38">
        <v>290000</v>
      </c>
      <c r="C5" s="11">
        <v>252974.81</v>
      </c>
    </row>
    <row r="6" spans="1:3" ht="28.5" customHeight="1">
      <c r="A6" s="43" t="s">
        <v>42</v>
      </c>
      <c r="B6" s="40">
        <v>26000</v>
      </c>
      <c r="C6" s="12">
        <v>78510</v>
      </c>
    </row>
    <row r="7" spans="1:3" ht="28.5" customHeight="1">
      <c r="A7" s="43" t="s">
        <v>11</v>
      </c>
      <c r="B7" s="40">
        <v>50000</v>
      </c>
      <c r="C7" s="12">
        <v>33070.01</v>
      </c>
    </row>
    <row r="8" spans="1:3" ht="28.5" customHeight="1">
      <c r="A8" s="43" t="s">
        <v>12</v>
      </c>
      <c r="B8" s="40">
        <v>115000</v>
      </c>
      <c r="C8" s="12">
        <v>205850</v>
      </c>
    </row>
    <row r="9" spans="1:3" ht="28.5" customHeight="1">
      <c r="A9" s="43" t="s">
        <v>13</v>
      </c>
      <c r="B9" s="40">
        <v>10597000</v>
      </c>
      <c r="C9" s="12">
        <v>9800367.07</v>
      </c>
    </row>
    <row r="10" spans="1:3" ht="28.5" customHeight="1">
      <c r="A10" s="10" t="s">
        <v>14</v>
      </c>
      <c r="B10" s="39">
        <v>13337000</v>
      </c>
      <c r="C10" s="16">
        <v>11129029.78</v>
      </c>
    </row>
    <row r="11" spans="1:3" ht="28.5" customHeight="1">
      <c r="A11" s="4" t="s">
        <v>7</v>
      </c>
      <c r="B11" s="16">
        <f>SUM(B5:B10)</f>
        <v>24415000</v>
      </c>
      <c r="C11" s="37">
        <f>SUM(C5:C10)</f>
        <v>21499801.67</v>
      </c>
    </row>
    <row r="17" spans="1:3" ht="28.5" customHeight="1">
      <c r="A17" s="17" t="s">
        <v>30</v>
      </c>
      <c r="B17" s="41" t="s">
        <v>41</v>
      </c>
      <c r="C17" s="18" t="s">
        <v>40</v>
      </c>
    </row>
    <row r="18" spans="1:3" ht="28.5" customHeight="1">
      <c r="A18" s="19"/>
      <c r="B18" s="42" t="s">
        <v>2</v>
      </c>
      <c r="C18" s="20" t="s">
        <v>2</v>
      </c>
    </row>
    <row r="19" spans="1:3" ht="28.5" customHeight="1">
      <c r="A19" s="9" t="s">
        <v>10</v>
      </c>
      <c r="B19" s="38">
        <v>290000</v>
      </c>
      <c r="C19" s="11">
        <v>252974.81</v>
      </c>
    </row>
    <row r="20" spans="1:3" ht="28.5" customHeight="1">
      <c r="A20" s="43" t="s">
        <v>42</v>
      </c>
      <c r="B20" s="40">
        <v>26000</v>
      </c>
      <c r="C20" s="12">
        <v>78510</v>
      </c>
    </row>
    <row r="21" spans="1:3" ht="28.5" customHeight="1">
      <c r="A21" s="43" t="s">
        <v>11</v>
      </c>
      <c r="B21" s="40">
        <v>50000</v>
      </c>
      <c r="C21" s="12">
        <v>33070.01</v>
      </c>
    </row>
    <row r="22" spans="1:3" ht="28.5" customHeight="1">
      <c r="A22" s="43" t="s">
        <v>12</v>
      </c>
      <c r="B22" s="40">
        <v>115000</v>
      </c>
      <c r="C22" s="12">
        <v>205850</v>
      </c>
    </row>
    <row r="23" spans="1:3" ht="28.5" customHeight="1">
      <c r="A23" s="43" t="s">
        <v>13</v>
      </c>
      <c r="B23" s="40">
        <v>10597000</v>
      </c>
      <c r="C23" s="12">
        <v>9800367.07</v>
      </c>
    </row>
    <row r="24" spans="1:3" ht="28.5" customHeight="1">
      <c r="A24" s="10" t="s">
        <v>14</v>
      </c>
      <c r="B24" s="39">
        <v>13337000</v>
      </c>
      <c r="C24" s="16">
        <v>11129029.78</v>
      </c>
    </row>
    <row r="25" ht="28.5" customHeight="1">
      <c r="C25" s="44"/>
    </row>
  </sheetData>
  <mergeCells count="1">
    <mergeCell ref="A1:C1"/>
  </mergeCells>
  <printOptions/>
  <pageMargins left="1.01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2" sqref="E2"/>
    </sheetView>
  </sheetViews>
  <sheetFormatPr defaultColWidth="9.140625" defaultRowHeight="12.75"/>
  <cols>
    <col min="1" max="1" width="24.00390625" style="1" customWidth="1"/>
    <col min="2" max="3" width="24.00390625" style="32" customWidth="1"/>
    <col min="4" max="16384" width="9.140625" style="1" customWidth="1"/>
  </cols>
  <sheetData>
    <row r="1" spans="1:3" ht="27.75" customHeight="1">
      <c r="A1" s="45" t="s">
        <v>43</v>
      </c>
      <c r="B1" s="45"/>
      <c r="C1" s="45"/>
    </row>
    <row r="2" ht="27.75" customHeight="1"/>
    <row r="3" spans="1:3" ht="27.75" customHeight="1">
      <c r="A3" s="7" t="s">
        <v>30</v>
      </c>
      <c r="B3" s="29" t="s">
        <v>31</v>
      </c>
      <c r="C3" s="30" t="s">
        <v>18</v>
      </c>
    </row>
    <row r="4" spans="1:3" ht="27.75" customHeight="1">
      <c r="A4" s="24" t="s">
        <v>27</v>
      </c>
      <c r="B4" s="12">
        <f>105410+170000+365028+358000</f>
        <v>998438</v>
      </c>
      <c r="C4" s="6">
        <f>105410+160090+274253+358000</f>
        <v>897753</v>
      </c>
    </row>
    <row r="5" spans="1:3" ht="27.75" customHeight="1">
      <c r="A5" s="24" t="s">
        <v>32</v>
      </c>
      <c r="B5" s="12">
        <v>2790130</v>
      </c>
      <c r="C5" s="6">
        <v>2128090</v>
      </c>
    </row>
    <row r="6" spans="1:3" ht="27.75" customHeight="1">
      <c r="A6" s="24" t="s">
        <v>33</v>
      </c>
      <c r="B6" s="12">
        <v>2367180</v>
      </c>
      <c r="C6" s="6">
        <v>1677941</v>
      </c>
    </row>
    <row r="7" spans="1:3" ht="27.75" customHeight="1">
      <c r="A7" s="24" t="s">
        <v>34</v>
      </c>
      <c r="B7" s="12">
        <v>7629212</v>
      </c>
      <c r="C7" s="6">
        <v>6702467.12</v>
      </c>
    </row>
    <row r="8" spans="1:3" ht="27.75" customHeight="1">
      <c r="A8" s="24" t="s">
        <v>35</v>
      </c>
      <c r="B8" s="12">
        <v>201000</v>
      </c>
      <c r="C8" s="6">
        <v>162454.31</v>
      </c>
    </row>
    <row r="9" spans="1:3" ht="27.75" customHeight="1">
      <c r="A9" s="24" t="s">
        <v>36</v>
      </c>
      <c r="B9" s="12">
        <v>2335440</v>
      </c>
      <c r="C9" s="6">
        <v>1778283.05</v>
      </c>
    </row>
    <row r="10" spans="1:3" ht="27.75" customHeight="1">
      <c r="A10" s="24" t="s">
        <v>37</v>
      </c>
      <c r="B10" s="12">
        <v>2610600</v>
      </c>
      <c r="C10" s="6">
        <v>1387100</v>
      </c>
    </row>
    <row r="11" spans="1:3" ht="27.75" customHeight="1">
      <c r="A11" s="33" t="s">
        <v>38</v>
      </c>
      <c r="B11" s="16">
        <v>5483000</v>
      </c>
      <c r="C11" s="35">
        <v>4819500</v>
      </c>
    </row>
    <row r="12" spans="1:3" ht="27.75" customHeight="1">
      <c r="A12" s="7" t="s">
        <v>7</v>
      </c>
      <c r="B12" s="34">
        <f>SUM(B4:B11)</f>
        <v>24415000</v>
      </c>
      <c r="C12" s="34">
        <f>SUM(C4:C11)</f>
        <v>19553588.480000004</v>
      </c>
    </row>
    <row r="15" spans="1:3" ht="26.25">
      <c r="A15" s="45" t="s">
        <v>29</v>
      </c>
      <c r="B15" s="45"/>
      <c r="C15" s="45"/>
    </row>
    <row r="17" spans="1:3" ht="23.25">
      <c r="A17" s="27"/>
      <c r="B17" s="30"/>
      <c r="C17" s="1"/>
    </row>
    <row r="18" spans="1:3" ht="23.25">
      <c r="A18" s="25" t="s">
        <v>27</v>
      </c>
      <c r="B18" s="6">
        <f>105410+160090+274253+358000</f>
        <v>897753</v>
      </c>
      <c r="C18" s="1"/>
    </row>
    <row r="19" spans="1:3" ht="23.25">
      <c r="A19" s="25" t="s">
        <v>32</v>
      </c>
      <c r="B19" s="6">
        <v>2128090</v>
      </c>
      <c r="C19" s="1"/>
    </row>
    <row r="20" spans="1:3" ht="23.25">
      <c r="A20" s="25" t="s">
        <v>33</v>
      </c>
      <c r="B20" s="6">
        <v>1677941</v>
      </c>
      <c r="C20" s="1"/>
    </row>
    <row r="21" spans="1:3" ht="23.25">
      <c r="A21" s="25" t="s">
        <v>34</v>
      </c>
      <c r="B21" s="6">
        <v>6702467.12</v>
      </c>
      <c r="C21" s="1"/>
    </row>
    <row r="22" spans="1:3" ht="23.25">
      <c r="A22" s="25" t="s">
        <v>35</v>
      </c>
      <c r="B22" s="6">
        <v>162454.31</v>
      </c>
      <c r="C22" s="1"/>
    </row>
    <row r="23" spans="1:3" ht="23.25">
      <c r="A23" s="25" t="s">
        <v>36</v>
      </c>
      <c r="B23" s="6">
        <v>1778283.05</v>
      </c>
      <c r="C23" s="1"/>
    </row>
    <row r="24" spans="1:3" ht="23.25">
      <c r="A24" s="25" t="s">
        <v>37</v>
      </c>
      <c r="B24" s="6">
        <v>1387100</v>
      </c>
      <c r="C24" s="1"/>
    </row>
    <row r="25" spans="1:3" ht="23.25">
      <c r="A25" s="26" t="s">
        <v>38</v>
      </c>
      <c r="B25" s="35">
        <v>4819500</v>
      </c>
      <c r="C25" s="1"/>
    </row>
    <row r="26" spans="1:3" ht="23.25">
      <c r="A26" s="27" t="s">
        <v>7</v>
      </c>
      <c r="B26" s="36">
        <f>SUM(B18:B25)</f>
        <v>19553588.480000004</v>
      </c>
      <c r="C26" s="1"/>
    </row>
  </sheetData>
  <mergeCells count="2">
    <mergeCell ref="A1:C1"/>
    <mergeCell ref="A15:C15"/>
  </mergeCells>
  <printOptions/>
  <pageMargins left="1.05" right="0.17" top="1.05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9">
      <selection activeCell="F10" sqref="F10"/>
    </sheetView>
  </sheetViews>
  <sheetFormatPr defaultColWidth="9.140625" defaultRowHeight="12.75"/>
  <cols>
    <col min="1" max="1" width="28.7109375" style="1" customWidth="1"/>
    <col min="2" max="3" width="16.57421875" style="32" customWidth="1"/>
    <col min="4" max="16384" width="9.140625" style="1" customWidth="1"/>
  </cols>
  <sheetData>
    <row r="1" spans="1:3" ht="30" customHeight="1">
      <c r="A1" s="45" t="s">
        <v>47</v>
      </c>
      <c r="B1" s="45"/>
      <c r="C1" s="45"/>
    </row>
    <row r="2" spans="1:3" ht="30" customHeight="1">
      <c r="A2" s="21"/>
      <c r="B2" s="28"/>
      <c r="C2" s="28"/>
    </row>
    <row r="3" spans="1:3" ht="30" customHeight="1">
      <c r="A3" s="7" t="s">
        <v>16</v>
      </c>
      <c r="B3" s="29" t="s">
        <v>17</v>
      </c>
      <c r="C3" s="30" t="s">
        <v>18</v>
      </c>
    </row>
    <row r="4" spans="1:3" ht="30" customHeight="1">
      <c r="A4" s="24" t="s">
        <v>19</v>
      </c>
      <c r="B4" s="12">
        <v>8026000</v>
      </c>
      <c r="C4" s="6">
        <v>6977552.47</v>
      </c>
    </row>
    <row r="5" spans="1:3" ht="30" customHeight="1">
      <c r="A5" s="24" t="s">
        <v>20</v>
      </c>
      <c r="B5" s="12">
        <v>190000</v>
      </c>
      <c r="C5" s="6">
        <v>188900</v>
      </c>
    </row>
    <row r="6" spans="1:3" ht="30" customHeight="1">
      <c r="A6" s="24" t="s">
        <v>21</v>
      </c>
      <c r="B6" s="12">
        <v>4364822</v>
      </c>
      <c r="C6" s="6">
        <v>3570440.96</v>
      </c>
    </row>
    <row r="7" spans="1:3" ht="30" customHeight="1">
      <c r="A7" s="24" t="s">
        <v>22</v>
      </c>
      <c r="B7" s="12">
        <v>5548000</v>
      </c>
      <c r="C7" s="6">
        <v>4876500</v>
      </c>
    </row>
    <row r="8" spans="1:3" ht="30" customHeight="1">
      <c r="A8" s="24" t="s">
        <v>23</v>
      </c>
      <c r="B8" s="12">
        <v>3063000</v>
      </c>
      <c r="C8" s="6">
        <v>1091627.05</v>
      </c>
    </row>
    <row r="9" spans="1:3" ht="30" customHeight="1">
      <c r="A9" s="24" t="s">
        <v>24</v>
      </c>
      <c r="B9" s="12">
        <v>225000</v>
      </c>
      <c r="C9" s="6">
        <v>64000</v>
      </c>
    </row>
    <row r="10" spans="1:3" ht="30" customHeight="1">
      <c r="A10" s="24" t="s">
        <v>25</v>
      </c>
      <c r="B10" s="12">
        <v>563740</v>
      </c>
      <c r="C10" s="6">
        <v>473003</v>
      </c>
    </row>
    <row r="11" spans="1:3" ht="30" customHeight="1">
      <c r="A11" s="24" t="s">
        <v>28</v>
      </c>
      <c r="B11" s="12">
        <v>1066000</v>
      </c>
      <c r="C11" s="6">
        <v>1066000</v>
      </c>
    </row>
    <row r="12" spans="1:3" ht="30" customHeight="1">
      <c r="A12" s="24" t="s">
        <v>26</v>
      </c>
      <c r="B12" s="12">
        <v>370000</v>
      </c>
      <c r="C12" s="6">
        <v>347812</v>
      </c>
    </row>
    <row r="13" spans="1:3" ht="30" customHeight="1">
      <c r="A13" s="24" t="s">
        <v>27</v>
      </c>
      <c r="B13" s="12">
        <v>998438</v>
      </c>
      <c r="C13" s="6">
        <v>897753</v>
      </c>
    </row>
    <row r="14" spans="1:3" ht="30" customHeight="1">
      <c r="A14" s="7" t="s">
        <v>7</v>
      </c>
      <c r="B14" s="31">
        <f>SUM(B4:B13)</f>
        <v>24415000</v>
      </c>
      <c r="C14" s="31">
        <f>SUM(C4:C13)</f>
        <v>19553588.48</v>
      </c>
    </row>
    <row r="21" spans="1:3" ht="23.25">
      <c r="A21" s="7"/>
      <c r="B21" s="29" t="s">
        <v>17</v>
      </c>
      <c r="C21" s="30" t="s">
        <v>18</v>
      </c>
    </row>
    <row r="22" spans="1:3" ht="23.25">
      <c r="A22" s="24" t="s">
        <v>19</v>
      </c>
      <c r="B22" s="12">
        <v>8026000</v>
      </c>
      <c r="C22" s="6">
        <v>6977552.47</v>
      </c>
    </row>
    <row r="23" spans="1:3" ht="23.25">
      <c r="A23" s="24" t="s">
        <v>20</v>
      </c>
      <c r="B23" s="12">
        <v>190000</v>
      </c>
      <c r="C23" s="6">
        <v>188900</v>
      </c>
    </row>
    <row r="24" spans="1:3" ht="23.25">
      <c r="A24" s="24" t="s">
        <v>21</v>
      </c>
      <c r="B24" s="12">
        <v>4364822</v>
      </c>
      <c r="C24" s="6">
        <v>3570440.96</v>
      </c>
    </row>
    <row r="25" spans="1:3" ht="23.25">
      <c r="A25" s="24" t="s">
        <v>22</v>
      </c>
      <c r="B25" s="12">
        <v>5548000</v>
      </c>
      <c r="C25" s="6">
        <v>4876500</v>
      </c>
    </row>
    <row r="26" spans="1:3" ht="23.25">
      <c r="A26" s="24" t="s">
        <v>23</v>
      </c>
      <c r="B26" s="12">
        <v>3063000</v>
      </c>
      <c r="C26" s="6">
        <v>1091627.05</v>
      </c>
    </row>
    <row r="27" spans="1:3" ht="23.25">
      <c r="A27" s="24" t="s">
        <v>24</v>
      </c>
      <c r="B27" s="12">
        <v>225000</v>
      </c>
      <c r="C27" s="6">
        <v>64000</v>
      </c>
    </row>
    <row r="28" spans="1:3" ht="23.25">
      <c r="A28" s="24" t="s">
        <v>25</v>
      </c>
      <c r="B28" s="12">
        <v>563740</v>
      </c>
      <c r="C28" s="6">
        <v>473003</v>
      </c>
    </row>
    <row r="29" spans="1:3" ht="23.25">
      <c r="A29" s="24" t="s">
        <v>28</v>
      </c>
      <c r="B29" s="12">
        <v>1066000</v>
      </c>
      <c r="C29" s="6">
        <v>1066000</v>
      </c>
    </row>
    <row r="30" spans="1:3" ht="23.25">
      <c r="A30" s="24" t="s">
        <v>26</v>
      </c>
      <c r="B30" s="12">
        <v>370000</v>
      </c>
      <c r="C30" s="6">
        <v>347812</v>
      </c>
    </row>
    <row r="31" spans="1:3" ht="23.25">
      <c r="A31" s="24" t="s">
        <v>27</v>
      </c>
      <c r="B31" s="12">
        <v>998438</v>
      </c>
      <c r="C31" s="6">
        <v>897753</v>
      </c>
    </row>
    <row r="32" spans="1:3" ht="23.25">
      <c r="A32" s="7" t="s">
        <v>7</v>
      </c>
      <c r="B32" s="31">
        <f>SUM(B22:B31)</f>
        <v>24415000</v>
      </c>
      <c r="C32" s="31">
        <f>SUM(C22:C31)</f>
        <v>19553588.48</v>
      </c>
    </row>
  </sheetData>
  <mergeCells count="1">
    <mergeCell ref="A1:C1"/>
  </mergeCells>
  <printOptions/>
  <pageMargins left="1.44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8" sqref="D8"/>
    </sheetView>
  </sheetViews>
  <sheetFormatPr defaultColWidth="9.140625" defaultRowHeight="30.75" customHeight="1"/>
  <cols>
    <col min="1" max="1" width="9.140625" style="1" customWidth="1"/>
    <col min="2" max="2" width="12.421875" style="1" customWidth="1"/>
    <col min="3" max="3" width="14.00390625" style="1" customWidth="1"/>
    <col min="4" max="4" width="16.28125" style="1" customWidth="1"/>
    <col min="5" max="6" width="14.8515625" style="1" customWidth="1"/>
    <col min="7" max="7" width="16.00390625" style="1" customWidth="1"/>
    <col min="8" max="8" width="13.57421875" style="1" customWidth="1"/>
    <col min="9" max="16384" width="9.140625" style="1" customWidth="1"/>
  </cols>
  <sheetData>
    <row r="1" spans="1:8" s="21" customFormat="1" ht="30.75" customHeight="1">
      <c r="A1" s="45" t="s">
        <v>46</v>
      </c>
      <c r="B1" s="45"/>
      <c r="C1" s="45"/>
      <c r="D1" s="45"/>
      <c r="E1" s="45"/>
      <c r="F1" s="45"/>
      <c r="G1" s="45"/>
      <c r="H1" s="45"/>
    </row>
    <row r="3" spans="1:8" ht="30.75" customHeight="1">
      <c r="A3" s="17" t="s">
        <v>0</v>
      </c>
      <c r="B3" s="18" t="s">
        <v>10</v>
      </c>
      <c r="C3" s="18" t="s">
        <v>6</v>
      </c>
      <c r="D3" s="18" t="s">
        <v>11</v>
      </c>
      <c r="E3" s="18" t="s">
        <v>12</v>
      </c>
      <c r="F3" s="18" t="s">
        <v>13</v>
      </c>
      <c r="G3" s="18" t="s">
        <v>14</v>
      </c>
      <c r="H3" s="18" t="s">
        <v>7</v>
      </c>
    </row>
    <row r="4" spans="1:8" ht="30.75" customHeight="1">
      <c r="A4" s="19"/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ht="30.75" customHeight="1">
      <c r="A5" s="2">
        <v>2550</v>
      </c>
      <c r="B5" s="11">
        <f>28975+180629.06+52784+232</f>
        <v>262620.06</v>
      </c>
      <c r="C5" s="11">
        <v>25930</v>
      </c>
      <c r="D5" s="11">
        <v>71621.12</v>
      </c>
      <c r="E5" s="11">
        <v>278200</v>
      </c>
      <c r="F5" s="11">
        <f>6014985.79+72435.87+781989.73+2229525.2+541097+11725.65+39520.16</f>
        <v>9691279.4</v>
      </c>
      <c r="G5" s="11">
        <v>5767466</v>
      </c>
      <c r="H5" s="22">
        <f>SUM(B5:G5)</f>
        <v>16097116.58</v>
      </c>
    </row>
    <row r="6" spans="1:8" ht="30.75" customHeight="1">
      <c r="A6" s="14">
        <v>2551</v>
      </c>
      <c r="B6" s="12">
        <v>240246.24</v>
      </c>
      <c r="C6" s="12">
        <v>18172</v>
      </c>
      <c r="D6" s="12">
        <v>57807.03</v>
      </c>
      <c r="E6" s="12">
        <v>212970</v>
      </c>
      <c r="F6" s="12">
        <v>9638130.16</v>
      </c>
      <c r="G6" s="12">
        <v>11889708.88</v>
      </c>
      <c r="H6" s="22">
        <f>SUM(B6:G6)</f>
        <v>22057034.310000002</v>
      </c>
    </row>
    <row r="7" spans="1:8" ht="30.75" customHeight="1">
      <c r="A7" s="4">
        <v>2552</v>
      </c>
      <c r="B7" s="16">
        <v>252974.81</v>
      </c>
      <c r="C7" s="16">
        <v>78510</v>
      </c>
      <c r="D7" s="16">
        <v>33070.01</v>
      </c>
      <c r="E7" s="16">
        <v>205850</v>
      </c>
      <c r="F7" s="16">
        <v>9800367.07</v>
      </c>
      <c r="G7" s="16">
        <v>11129029.78</v>
      </c>
      <c r="H7" s="23">
        <f>SUM(B7:G7)</f>
        <v>21499801.67</v>
      </c>
    </row>
    <row r="10" spans="2:7" ht="30.75" customHeight="1">
      <c r="B10" s="18" t="s">
        <v>10</v>
      </c>
      <c r="C10" s="18" t="s">
        <v>6</v>
      </c>
      <c r="D10" s="18" t="s">
        <v>11</v>
      </c>
      <c r="E10" s="18" t="s">
        <v>12</v>
      </c>
      <c r="F10" s="18" t="s">
        <v>13</v>
      </c>
      <c r="G10" s="18" t="s">
        <v>14</v>
      </c>
    </row>
    <row r="11" spans="2:7" ht="30.75" customHeight="1">
      <c r="B11" s="20"/>
      <c r="C11" s="20"/>
      <c r="D11" s="20"/>
      <c r="E11" s="20"/>
      <c r="F11" s="20"/>
      <c r="G11" s="20"/>
    </row>
    <row r="12" spans="2:7" ht="30.75" customHeight="1">
      <c r="B12" s="11">
        <f>28975+180629.06+52784+232</f>
        <v>262620.06</v>
      </c>
      <c r="C12" s="11">
        <v>25930</v>
      </c>
      <c r="D12" s="11">
        <v>71621.12</v>
      </c>
      <c r="E12" s="11">
        <v>278200</v>
      </c>
      <c r="F12" s="11">
        <f>6014985.79+72435.87+781989.73+2229525.2+541097+11725.65+39520.16</f>
        <v>9691279.4</v>
      </c>
      <c r="G12" s="11">
        <v>5767466</v>
      </c>
    </row>
    <row r="13" spans="2:7" ht="30.75" customHeight="1">
      <c r="B13" s="12">
        <v>240246.24</v>
      </c>
      <c r="C13" s="12">
        <v>18172</v>
      </c>
      <c r="D13" s="12">
        <v>57807.03</v>
      </c>
      <c r="E13" s="12">
        <v>212970</v>
      </c>
      <c r="F13" s="12">
        <v>9638130.16</v>
      </c>
      <c r="G13" s="12">
        <v>11889708.88</v>
      </c>
    </row>
    <row r="14" spans="2:7" ht="30.75" customHeight="1">
      <c r="B14" s="16">
        <v>252974.81</v>
      </c>
      <c r="C14" s="16">
        <v>78510</v>
      </c>
      <c r="D14" s="16">
        <v>33070.01</v>
      </c>
      <c r="E14" s="16">
        <v>205850</v>
      </c>
      <c r="F14" s="16">
        <v>9800367.07</v>
      </c>
      <c r="G14" s="16">
        <v>11129029.78</v>
      </c>
    </row>
  </sheetData>
  <mergeCells count="1">
    <mergeCell ref="A1:H1"/>
  </mergeCells>
  <printOptions/>
  <pageMargins left="1.23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TrueFasterUser</cp:lastModifiedBy>
  <cp:lastPrinted>2009-11-12T03:08:05Z</cp:lastPrinted>
  <dcterms:created xsi:type="dcterms:W3CDTF">2009-11-03T07:19:04Z</dcterms:created>
  <dcterms:modified xsi:type="dcterms:W3CDTF">2009-12-02T08:08:54Z</dcterms:modified>
  <cp:category/>
  <cp:version/>
  <cp:contentType/>
  <cp:contentStatus/>
</cp:coreProperties>
</file>